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ylie\Desktop\"/>
    </mc:Choice>
  </mc:AlternateContent>
  <xr:revisionPtr revIDLastSave="0" documentId="8_{65E5DDC0-585E-479E-BDB3-EAB07F5C01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actCompensation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2" i="1"/>
  <c r="X3" i="1"/>
  <c r="X4" i="1"/>
  <c r="X5" i="1"/>
  <c r="X6" i="1"/>
  <c r="X7" i="1"/>
  <c r="X8" i="1"/>
  <c r="X9" i="1"/>
  <c r="X2" i="1"/>
  <c r="M3" i="1"/>
  <c r="M4" i="1"/>
  <c r="M5" i="1"/>
  <c r="M6" i="1"/>
  <c r="M7" i="1"/>
  <c r="M8" i="1"/>
  <c r="M9" i="1"/>
  <c r="M2" i="1"/>
  <c r="R3" i="1"/>
  <c r="R4" i="1"/>
  <c r="R5" i="1"/>
  <c r="R6" i="1"/>
  <c r="R7" i="1"/>
  <c r="R8" i="1"/>
  <c r="R9" i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Wylie</author>
  </authors>
  <commentList>
    <comment ref="M1" authorId="0" shapeId="0" xr:uid="{544444DB-C148-4525-960C-A0CA26E9B680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Pays remaining cannot be zero if the employee is to Advance</t>
        </r>
      </text>
    </comment>
    <comment ref="R1" authorId="0" shapeId="0" xr:uid="{3342572B-48C3-4384-AAD1-404AEAC909F0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If not equal, do days need to be corrected OR is this employee NON-ADVANCE they still have July work days?</t>
        </r>
      </text>
    </comment>
    <comment ref="X1" authorId="0" shapeId="0" xr:uid="{B79B2C3E-A5B4-4A61-B580-FAD30842F10C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Amt Earned affects Accured wages, which is the amount reported for STRS Advance 
Daily Rate *
Contract Days Worked = 
Amount Earned
</t>
        </r>
      </text>
    </comment>
    <comment ref="Y1" authorId="0" shapeId="0" xr:uid="{964AC511-A52A-411D-84C0-AD1BEB2592CC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Amount Earned - Amount Paid - Dock = Accrued Wages</t>
        </r>
      </text>
    </comment>
  </commentList>
</comments>
</file>

<file path=xl/sharedStrings.xml><?xml version="1.0" encoding="utf-8"?>
<sst xmlns="http://schemas.openxmlformats.org/spreadsheetml/2006/main" count="96" uniqueCount="59">
  <si>
    <t>Number</t>
  </si>
  <si>
    <t>Last Name</t>
  </si>
  <si>
    <t>First Name</t>
  </si>
  <si>
    <t>Appointment Type</t>
  </si>
  <si>
    <t>Pos #</t>
  </si>
  <si>
    <t>Type</t>
  </si>
  <si>
    <t>Code</t>
  </si>
  <si>
    <t>Description</t>
  </si>
  <si>
    <t>Start Date</t>
  </si>
  <si>
    <t>Stop Date</t>
  </si>
  <si>
    <t>Accrued Wages</t>
  </si>
  <si>
    <t>Amount Earned</t>
  </si>
  <si>
    <t>Contract Obligation</t>
  </si>
  <si>
    <t>Amount Paid</t>
  </si>
  <si>
    <t>Amount Docked</t>
  </si>
  <si>
    <t>Pays In Contract</t>
  </si>
  <si>
    <t>Pays Paid</t>
  </si>
  <si>
    <t>Pay Per Period</t>
  </si>
  <si>
    <t>Stretch Pay</t>
  </si>
  <si>
    <t>Contract Work Days</t>
  </si>
  <si>
    <t>Contract Days Worked</t>
  </si>
  <si>
    <t>BUNN00013</t>
  </si>
  <si>
    <t>BUNNY</t>
  </si>
  <si>
    <t>NICHOLAS</t>
  </si>
  <si>
    <t>Certificated</t>
  </si>
  <si>
    <t>Contract</t>
  </si>
  <si>
    <t>1</t>
  </si>
  <si>
    <t>TEACHERS</t>
  </si>
  <si>
    <t>11/16/2021</t>
  </si>
  <si>
    <t>BUNN00030</t>
  </si>
  <si>
    <t>BENNY</t>
  </si>
  <si>
    <t>04/28/2022</t>
  </si>
  <si>
    <t>BUN00022</t>
  </si>
  <si>
    <t>HONIE</t>
  </si>
  <si>
    <t>07/01/2024</t>
  </si>
  <si>
    <t>08/30/2025</t>
  </si>
  <si>
    <t>JOHN123</t>
  </si>
  <si>
    <t>JOHNSON</t>
  </si>
  <si>
    <t>05/01/2024</t>
  </si>
  <si>
    <t>BUNN00003</t>
  </si>
  <si>
    <t>SPRING</t>
  </si>
  <si>
    <t>2</t>
  </si>
  <si>
    <t>CENTRAL OFFICE</t>
  </si>
  <si>
    <t>08/31/2025</t>
  </si>
  <si>
    <t>BUNN00016</t>
  </si>
  <si>
    <t>TIGER</t>
  </si>
  <si>
    <t>08/01/2024</t>
  </si>
  <si>
    <t>BUNN00004</t>
  </si>
  <si>
    <t>EB</t>
  </si>
  <si>
    <t>Amt Earned Calculation</t>
  </si>
  <si>
    <t>Pays Remaining</t>
  </si>
  <si>
    <t>Are Days Worked Equal for Advance</t>
  </si>
  <si>
    <t>BUNN00002</t>
  </si>
  <si>
    <t>HONEY</t>
  </si>
  <si>
    <t>Archived</t>
  </si>
  <si>
    <t>Unit Amount</t>
  </si>
  <si>
    <t>Calculated Accrued Wages</t>
  </si>
  <si>
    <t>07/05/2023</t>
  </si>
  <si>
    <t>06/30/2024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</si>
</sst>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workbookViewId="0">
      <selection activeCell="C10" sqref="C10"/>
    </sheetView>
  </sheetViews>
  <sheetFormatPr defaultRowHeight="15" x14ac:dyDescent="0.25"/>
  <cols>
    <col min="1" max="1" width="11.28515625" bestFit="1" customWidth="1"/>
    <col min="2" max="2" width="12.42578125" bestFit="1" customWidth="1"/>
    <col min="3" max="3" width="12.85546875" bestFit="1" customWidth="1"/>
    <col min="4" max="4" width="20.140625" bestFit="1" customWidth="1"/>
    <col min="5" max="5" width="7.85546875" bestFit="1" customWidth="1"/>
    <col min="6" max="6" width="8.42578125" bestFit="1" customWidth="1"/>
    <col min="7" max="7" width="7.85546875" bestFit="1" customWidth="1"/>
    <col min="8" max="8" width="15.5703125" bestFit="1" customWidth="1"/>
    <col min="9" max="9" width="12" bestFit="1" customWidth="1"/>
    <col min="10" max="10" width="11.85546875" bestFit="1" customWidth="1"/>
    <col min="11" max="11" width="14.7109375" bestFit="1" customWidth="1"/>
    <col min="12" max="12" width="17.5703125" bestFit="1" customWidth="1"/>
    <col min="13" max="13" width="17.5703125" customWidth="1"/>
    <col min="14" max="14" width="17.42578125" bestFit="1" customWidth="1"/>
    <col min="15" max="15" width="11.5703125" bestFit="1" customWidth="1"/>
    <col min="16" max="16" width="18.5703125" bestFit="1" customWidth="1"/>
    <col min="17" max="18" width="20.5703125" customWidth="1"/>
    <col min="19" max="19" width="16.28515625" bestFit="1" customWidth="1"/>
    <col min="20" max="20" width="20.7109375" bestFit="1" customWidth="1"/>
    <col min="21" max="21" width="18.42578125" bestFit="1" customWidth="1"/>
    <col min="22" max="22" width="20.7109375" customWidth="1"/>
    <col min="23" max="23" width="23" bestFit="1" customWidth="1"/>
    <col min="24" max="25" width="28.5703125" customWidth="1"/>
    <col min="26" max="26" width="23" customWidth="1"/>
    <col min="27" max="27" width="16.42578125" customWidth="1"/>
    <col min="28" max="28" width="14.5703125" bestFit="1" customWidth="1"/>
    <col min="29" max="29" width="14.5703125" customWidth="1"/>
    <col min="30" max="30" width="18.42578125" bestFit="1" customWidth="1"/>
  </cols>
  <sheetData>
    <row r="1" spans="1:27" s="3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15</v>
      </c>
      <c r="L1" s="3" t="s">
        <v>16</v>
      </c>
      <c r="M1" s="1" t="s">
        <v>50</v>
      </c>
      <c r="N1" s="3" t="s">
        <v>17</v>
      </c>
      <c r="O1" s="3" t="s">
        <v>18</v>
      </c>
      <c r="P1" s="3" t="s">
        <v>19</v>
      </c>
      <c r="Q1" s="3" t="s">
        <v>20</v>
      </c>
      <c r="R1" s="2" t="s">
        <v>51</v>
      </c>
      <c r="S1" s="3" t="s">
        <v>55</v>
      </c>
      <c r="T1" s="3" t="s">
        <v>10</v>
      </c>
      <c r="U1" s="3" t="s">
        <v>11</v>
      </c>
      <c r="V1" s="3" t="s">
        <v>13</v>
      </c>
      <c r="W1" s="3" t="s">
        <v>14</v>
      </c>
      <c r="X1" s="2" t="s">
        <v>49</v>
      </c>
      <c r="Y1" s="2" t="s">
        <v>56</v>
      </c>
      <c r="Z1" s="3" t="s">
        <v>12</v>
      </c>
      <c r="AA1" s="3" t="s">
        <v>54</v>
      </c>
    </row>
    <row r="2" spans="1:27" x14ac:dyDescent="0.25">
      <c r="A2" t="s">
        <v>29</v>
      </c>
      <c r="B2" t="s">
        <v>22</v>
      </c>
      <c r="C2" t="s">
        <v>30</v>
      </c>
      <c r="D2" t="s">
        <v>24</v>
      </c>
      <c r="E2">
        <v>1</v>
      </c>
      <c r="F2" t="s">
        <v>25</v>
      </c>
      <c r="G2" t="s">
        <v>26</v>
      </c>
      <c r="H2" t="s">
        <v>27</v>
      </c>
      <c r="I2" t="s">
        <v>31</v>
      </c>
      <c r="K2">
        <v>26</v>
      </c>
      <c r="L2">
        <v>23</v>
      </c>
      <c r="M2">
        <f>K2-L2</f>
        <v>3</v>
      </c>
      <c r="N2">
        <v>3461.54</v>
      </c>
      <c r="O2" t="b">
        <v>1</v>
      </c>
      <c r="P2">
        <v>183</v>
      </c>
      <c r="Q2">
        <v>183</v>
      </c>
      <c r="R2">
        <f>P2-Q2</f>
        <v>0</v>
      </c>
      <c r="S2">
        <v>491.803</v>
      </c>
      <c r="T2">
        <v>10384.58</v>
      </c>
      <c r="U2">
        <v>90000</v>
      </c>
      <c r="V2">
        <v>79615.42</v>
      </c>
      <c r="W2">
        <v>0</v>
      </c>
      <c r="X2">
        <f>S2*Q2</f>
        <v>89999.948999999993</v>
      </c>
      <c r="Y2">
        <f>U2-V2-W2</f>
        <v>10384.580000000002</v>
      </c>
      <c r="Z2">
        <v>90000</v>
      </c>
      <c r="AA2" t="b">
        <v>0</v>
      </c>
    </row>
    <row r="3" spans="1:27" x14ac:dyDescent="0.25">
      <c r="A3" t="s">
        <v>36</v>
      </c>
      <c r="B3" t="s">
        <v>37</v>
      </c>
      <c r="C3" t="s">
        <v>22</v>
      </c>
      <c r="D3" t="s">
        <v>24</v>
      </c>
      <c r="E3">
        <v>1</v>
      </c>
      <c r="F3" t="s">
        <v>25</v>
      </c>
      <c r="G3" t="s">
        <v>26</v>
      </c>
      <c r="H3" t="s">
        <v>27</v>
      </c>
      <c r="I3" t="s">
        <v>38</v>
      </c>
      <c r="K3">
        <v>16</v>
      </c>
      <c r="L3">
        <v>12</v>
      </c>
      <c r="M3">
        <f t="shared" ref="M3:M9" si="0">K3-L3</f>
        <v>4</v>
      </c>
      <c r="N3">
        <v>4166.67</v>
      </c>
      <c r="O3" t="b">
        <v>1</v>
      </c>
      <c r="P3">
        <v>183</v>
      </c>
      <c r="Q3">
        <v>183</v>
      </c>
      <c r="R3">
        <f t="shared" ref="R3:R9" si="1">P3-Q3</f>
        <v>0</v>
      </c>
      <c r="S3">
        <v>546.44799999999998</v>
      </c>
      <c r="T3">
        <v>16666.96</v>
      </c>
      <c r="U3">
        <v>66667</v>
      </c>
      <c r="V3">
        <v>50000.04</v>
      </c>
      <c r="W3">
        <v>0</v>
      </c>
      <c r="X3">
        <f t="shared" ref="X3:X9" si="2">S3*Q3</f>
        <v>99999.983999999997</v>
      </c>
      <c r="Y3">
        <f t="shared" ref="Y3:Y9" si="3">U3-V3-W3</f>
        <v>16666.96</v>
      </c>
      <c r="Z3">
        <v>66667</v>
      </c>
      <c r="AA3" t="b">
        <v>0</v>
      </c>
    </row>
    <row r="4" spans="1:27" x14ac:dyDescent="0.25">
      <c r="A4" t="s">
        <v>47</v>
      </c>
      <c r="B4" t="s">
        <v>22</v>
      </c>
      <c r="C4" t="s">
        <v>48</v>
      </c>
      <c r="D4" t="s">
        <v>24</v>
      </c>
      <c r="E4">
        <v>1</v>
      </c>
      <c r="F4" t="s">
        <v>25</v>
      </c>
      <c r="G4" t="s">
        <v>41</v>
      </c>
      <c r="H4" t="s">
        <v>42</v>
      </c>
      <c r="I4" t="s">
        <v>34</v>
      </c>
      <c r="J4" t="s">
        <v>35</v>
      </c>
      <c r="K4">
        <v>6</v>
      </c>
      <c r="L4">
        <v>4</v>
      </c>
      <c r="M4">
        <f t="shared" si="0"/>
        <v>2</v>
      </c>
      <c r="N4">
        <v>2555.69</v>
      </c>
      <c r="O4" t="b">
        <v>1</v>
      </c>
      <c r="P4">
        <v>38</v>
      </c>
      <c r="Q4">
        <v>38</v>
      </c>
      <c r="R4">
        <f t="shared" si="1"/>
        <v>0</v>
      </c>
      <c r="S4">
        <v>516.12599999999998</v>
      </c>
      <c r="T4">
        <v>5111.38</v>
      </c>
      <c r="U4">
        <v>19726.78</v>
      </c>
      <c r="V4">
        <v>14615.4</v>
      </c>
      <c r="W4">
        <v>0</v>
      </c>
      <c r="X4">
        <f t="shared" si="2"/>
        <v>19612.788</v>
      </c>
      <c r="Y4">
        <f t="shared" si="3"/>
        <v>5111.3799999999992</v>
      </c>
      <c r="Z4">
        <v>19726.78</v>
      </c>
      <c r="AA4" t="b">
        <v>0</v>
      </c>
    </row>
    <row r="5" spans="1:27" x14ac:dyDescent="0.25">
      <c r="A5" t="s">
        <v>52</v>
      </c>
      <c r="B5" t="s">
        <v>22</v>
      </c>
      <c r="C5" t="s">
        <v>53</v>
      </c>
      <c r="D5" t="s">
        <v>24</v>
      </c>
      <c r="E5">
        <v>1</v>
      </c>
      <c r="F5" t="s">
        <v>25</v>
      </c>
      <c r="G5" t="s">
        <v>26</v>
      </c>
      <c r="H5" t="s">
        <v>27</v>
      </c>
      <c r="I5" t="s">
        <v>57</v>
      </c>
      <c r="J5" t="s">
        <v>58</v>
      </c>
      <c r="K5">
        <v>26</v>
      </c>
      <c r="L5">
        <v>1</v>
      </c>
      <c r="M5">
        <f t="shared" si="0"/>
        <v>25</v>
      </c>
      <c r="N5">
        <v>5846.15</v>
      </c>
      <c r="O5" t="b">
        <v>1</v>
      </c>
      <c r="P5">
        <v>260</v>
      </c>
      <c r="Q5">
        <v>0</v>
      </c>
      <c r="R5">
        <f t="shared" si="1"/>
        <v>260</v>
      </c>
      <c r="S5">
        <v>584.61500000000001</v>
      </c>
      <c r="T5">
        <v>-5846.15</v>
      </c>
      <c r="U5">
        <v>0</v>
      </c>
      <c r="V5">
        <v>5846.15</v>
      </c>
      <c r="W5">
        <v>0</v>
      </c>
      <c r="X5">
        <f t="shared" si="2"/>
        <v>0</v>
      </c>
      <c r="Y5">
        <f t="shared" si="3"/>
        <v>-5846.15</v>
      </c>
      <c r="Z5">
        <v>152000</v>
      </c>
      <c r="AA5" t="b">
        <v>1</v>
      </c>
    </row>
    <row r="6" spans="1:27" x14ac:dyDescent="0.25">
      <c r="A6" t="s">
        <v>32</v>
      </c>
      <c r="B6" t="s">
        <v>22</v>
      </c>
      <c r="C6" t="s">
        <v>33</v>
      </c>
      <c r="D6" t="s">
        <v>24</v>
      </c>
      <c r="E6">
        <v>1</v>
      </c>
      <c r="F6" t="s">
        <v>25</v>
      </c>
      <c r="G6" t="s">
        <v>26</v>
      </c>
      <c r="H6" t="s">
        <v>27</v>
      </c>
      <c r="I6" t="s">
        <v>34</v>
      </c>
      <c r="J6" t="s">
        <v>35</v>
      </c>
      <c r="K6">
        <v>13</v>
      </c>
      <c r="L6">
        <v>11</v>
      </c>
      <c r="M6">
        <f t="shared" si="0"/>
        <v>2</v>
      </c>
      <c r="N6">
        <v>6961.53</v>
      </c>
      <c r="O6" t="b">
        <v>1</v>
      </c>
      <c r="P6">
        <v>126</v>
      </c>
      <c r="Q6">
        <v>116</v>
      </c>
      <c r="R6">
        <f t="shared" si="1"/>
        <v>10</v>
      </c>
      <c r="S6">
        <v>730.76900000000001</v>
      </c>
      <c r="T6">
        <v>6692.26</v>
      </c>
      <c r="U6">
        <v>84769.2</v>
      </c>
      <c r="V6">
        <v>78076.94</v>
      </c>
      <c r="W6">
        <v>0</v>
      </c>
      <c r="X6">
        <f t="shared" si="2"/>
        <v>84769.203999999998</v>
      </c>
      <c r="Y6">
        <f t="shared" si="3"/>
        <v>6692.2599999999948</v>
      </c>
      <c r="Z6">
        <v>92000</v>
      </c>
      <c r="AA6" t="b">
        <v>0</v>
      </c>
    </row>
    <row r="7" spans="1:27" x14ac:dyDescent="0.25">
      <c r="A7" t="s">
        <v>21</v>
      </c>
      <c r="B7" t="s">
        <v>22</v>
      </c>
      <c r="C7" t="s">
        <v>23</v>
      </c>
      <c r="D7" t="s">
        <v>24</v>
      </c>
      <c r="E7">
        <v>1</v>
      </c>
      <c r="F7" t="s">
        <v>25</v>
      </c>
      <c r="G7" t="s">
        <v>26</v>
      </c>
      <c r="H7" t="s">
        <v>27</v>
      </c>
      <c r="I7" t="s">
        <v>28</v>
      </c>
      <c r="K7">
        <v>17</v>
      </c>
      <c r="L7">
        <v>13</v>
      </c>
      <c r="M7">
        <f t="shared" si="0"/>
        <v>4</v>
      </c>
      <c r="N7">
        <v>3461.54</v>
      </c>
      <c r="O7" t="b">
        <v>1</v>
      </c>
      <c r="P7">
        <v>180</v>
      </c>
      <c r="Q7">
        <v>180</v>
      </c>
      <c r="R7">
        <f t="shared" si="1"/>
        <v>0</v>
      </c>
      <c r="S7">
        <v>500</v>
      </c>
      <c r="T7">
        <v>13846.16</v>
      </c>
      <c r="U7">
        <v>58846.18</v>
      </c>
      <c r="V7">
        <v>45000.02</v>
      </c>
      <c r="W7">
        <v>0</v>
      </c>
      <c r="X7">
        <f t="shared" si="2"/>
        <v>90000</v>
      </c>
      <c r="Y7">
        <f t="shared" si="3"/>
        <v>13846.160000000003</v>
      </c>
      <c r="Z7">
        <v>58846.18</v>
      </c>
      <c r="AA7" t="b">
        <v>0</v>
      </c>
    </row>
    <row r="8" spans="1:27" x14ac:dyDescent="0.25">
      <c r="A8" t="s">
        <v>39</v>
      </c>
      <c r="B8" t="s">
        <v>22</v>
      </c>
      <c r="C8" t="s">
        <v>40</v>
      </c>
      <c r="D8" t="s">
        <v>24</v>
      </c>
      <c r="E8">
        <v>1</v>
      </c>
      <c r="F8" t="s">
        <v>25</v>
      </c>
      <c r="G8" t="s">
        <v>41</v>
      </c>
      <c r="H8" t="s">
        <v>42</v>
      </c>
      <c r="I8" t="s">
        <v>34</v>
      </c>
      <c r="J8" t="s">
        <v>43</v>
      </c>
      <c r="K8">
        <v>16</v>
      </c>
      <c r="L8">
        <v>12</v>
      </c>
      <c r="M8">
        <f t="shared" si="0"/>
        <v>4</v>
      </c>
      <c r="N8">
        <v>2337.69</v>
      </c>
      <c r="O8" t="b">
        <v>1</v>
      </c>
      <c r="P8">
        <v>167</v>
      </c>
      <c r="Q8">
        <v>167</v>
      </c>
      <c r="R8">
        <f t="shared" si="1"/>
        <v>0</v>
      </c>
      <c r="S8">
        <v>224</v>
      </c>
      <c r="T8">
        <v>9340.7199999999993</v>
      </c>
      <c r="U8">
        <v>37403</v>
      </c>
      <c r="V8">
        <v>28052.28</v>
      </c>
      <c r="W8">
        <v>10</v>
      </c>
      <c r="X8">
        <f t="shared" si="2"/>
        <v>37408</v>
      </c>
      <c r="Y8">
        <f t="shared" si="3"/>
        <v>9340.7200000000012</v>
      </c>
      <c r="Z8">
        <v>37403</v>
      </c>
      <c r="AA8" t="b">
        <v>0</v>
      </c>
    </row>
    <row r="9" spans="1:27" x14ac:dyDescent="0.25">
      <c r="A9" t="s">
        <v>44</v>
      </c>
      <c r="B9" t="s">
        <v>22</v>
      </c>
      <c r="C9" t="s">
        <v>45</v>
      </c>
      <c r="D9" t="s">
        <v>24</v>
      </c>
      <c r="E9">
        <v>1</v>
      </c>
      <c r="F9" t="s">
        <v>25</v>
      </c>
      <c r="G9" t="s">
        <v>41</v>
      </c>
      <c r="H9" t="s">
        <v>42</v>
      </c>
      <c r="I9" t="s">
        <v>46</v>
      </c>
      <c r="J9" t="s">
        <v>35</v>
      </c>
      <c r="K9">
        <v>26</v>
      </c>
      <c r="L9">
        <v>14</v>
      </c>
      <c r="M9">
        <f t="shared" si="0"/>
        <v>12</v>
      </c>
      <c r="N9">
        <v>3346.15</v>
      </c>
      <c r="O9" t="b">
        <v>1</v>
      </c>
      <c r="P9">
        <v>183</v>
      </c>
      <c r="Q9">
        <v>0</v>
      </c>
      <c r="R9">
        <f t="shared" si="1"/>
        <v>183</v>
      </c>
      <c r="S9">
        <v>475.41</v>
      </c>
      <c r="T9">
        <v>-46846.1</v>
      </c>
      <c r="U9">
        <v>0</v>
      </c>
      <c r="V9">
        <v>46846.1</v>
      </c>
      <c r="W9">
        <v>0</v>
      </c>
      <c r="X9">
        <f t="shared" si="2"/>
        <v>0</v>
      </c>
      <c r="Y9">
        <f t="shared" si="3"/>
        <v>-46846.1</v>
      </c>
      <c r="Z9">
        <v>87000</v>
      </c>
      <c r="AA9" t="b">
        <v>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ContractCompensation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Marcia Wylie</cp:lastModifiedBy>
  <dcterms:created xsi:type="dcterms:W3CDTF">2025-02-26T19:27:09Z</dcterms:created>
  <dcterms:modified xsi:type="dcterms:W3CDTF">2025-02-26T20:37:28Z</dcterms:modified>
</cp:coreProperties>
</file>